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fo\OneDrive\Masaüstü\denetimmm\"/>
    </mc:Choice>
  </mc:AlternateContent>
  <xr:revisionPtr revIDLastSave="0" documentId="13_ncr:1_{E71C1CFC-4C55-4BA8-A898-DA6B35845D72}" xr6:coauthVersionLast="47" xr6:coauthVersionMax="47" xr10:uidLastSave="{00000000-0000-0000-0000-000000000000}"/>
  <bookViews>
    <workbookView xWindow="-120" yWindow="-120" windowWidth="29040" windowHeight="15720" xr2:uid="{C9EC8887-64AC-4BE3-876A-2089B0D2EA4A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56" i="1" l="1"/>
  <c r="K54" i="1"/>
  <c r="K45" i="1"/>
  <c r="K40" i="1"/>
  <c r="E19" i="1"/>
  <c r="K34" i="1"/>
  <c r="K27" i="1"/>
  <c r="K18" i="1"/>
  <c r="E35" i="1"/>
  <c r="E23" i="1"/>
  <c r="E7" i="1"/>
  <c r="K52" i="1"/>
  <c r="E12" i="1"/>
  <c r="E13" i="1" l="1"/>
</calcChain>
</file>

<file path=xl/sharedStrings.xml><?xml version="1.0" encoding="utf-8"?>
<sst xmlns="http://schemas.openxmlformats.org/spreadsheetml/2006/main" count="98" uniqueCount="92">
  <si>
    <t>ÖZEL GÜVENLİK SİGORTA BEDELİ</t>
  </si>
  <si>
    <t xml:space="preserve">İŞÇİ ÜCRET ÖDEMESİ </t>
  </si>
  <si>
    <t>MESKİ SU FATURA</t>
  </si>
  <si>
    <t>MUHASEBE+MÜDÜR</t>
  </si>
  <si>
    <t>BAYRAM HARÇLIĞI</t>
  </si>
  <si>
    <t>6.500*2*10</t>
  </si>
  <si>
    <t>OFİS PROGRAMLARI</t>
  </si>
  <si>
    <t>FAZLA MESAİ</t>
  </si>
  <si>
    <t>2000 saat</t>
  </si>
  <si>
    <t>DAİMİ ÇALIŞAN 10 KİŞİ</t>
  </si>
  <si>
    <t>WEB SİTESİ YILLIK BAKIM</t>
  </si>
  <si>
    <t>5 TEMİZLİK ELAMANI</t>
  </si>
  <si>
    <t xml:space="preserve">                    </t>
  </si>
  <si>
    <t>ARAÇ GİRİŞ BARİYER BAKIM ONARIM YEDEK PARÇA</t>
  </si>
  <si>
    <t>2 HAVUZ GÖREVLİSİ</t>
  </si>
  <si>
    <t xml:space="preserve">                     </t>
  </si>
  <si>
    <t>ELEKTRONİK KAPI VE TURNİKE BAKIM ONARIM YEDEK PARÇA</t>
  </si>
  <si>
    <t xml:space="preserve">1 BAHÇE </t>
  </si>
  <si>
    <t xml:space="preserve">                        </t>
  </si>
  <si>
    <t>OFİS GİDERLERİ</t>
  </si>
  <si>
    <t xml:space="preserve">1 ÖZEL GÜVENLİK </t>
  </si>
  <si>
    <t>HABERLEŞME GİDERLERİ</t>
  </si>
  <si>
    <t>GEÇİCİ ÇALIŞAN 9 KİŞİ</t>
  </si>
  <si>
    <t>ÇALIŞAN GENEL TOPLAM</t>
  </si>
  <si>
    <t>PERSONEL KIYAFETİ</t>
  </si>
  <si>
    <t>ECRİMİSİL</t>
  </si>
  <si>
    <t>YAKIT</t>
  </si>
  <si>
    <t>YEDEK PARÇA</t>
  </si>
  <si>
    <t>YILLIK ASANSÖR MUAYENE</t>
  </si>
  <si>
    <t xml:space="preserve">BİLGİSAYAR BAKIM ONARIM </t>
  </si>
  <si>
    <t>YILLIK REVİZYON BEDELİ</t>
  </si>
  <si>
    <t>YÖNETİM GİDERLERİ TOPLAMI</t>
  </si>
  <si>
    <t>ASANSÖR TOPLAM GİDERİ</t>
  </si>
  <si>
    <t>JENARATÖR YAĞ+FİLİTRELERI</t>
  </si>
  <si>
    <r>
      <t>BAHÇE BAKIM</t>
    </r>
    <r>
      <rPr>
        <sz val="9"/>
        <color theme="1"/>
        <rFont val="Aptos Narrow"/>
        <family val="2"/>
        <charset val="162"/>
        <scheme val="minor"/>
      </rPr>
      <t>(AĞAÇ,ÇİÇEK ALIMI)</t>
    </r>
  </si>
  <si>
    <t>JENARATÖR YAKIT</t>
  </si>
  <si>
    <t>BAHÇE GÜBRE VE TOPRAK BEDELİ</t>
  </si>
  <si>
    <t>JENARATÖR VE TRAFO  TOPLAM GİDERİ</t>
  </si>
  <si>
    <t>BAHÇE İLAÇLAMA BEDELİ</t>
  </si>
  <si>
    <t>BAHÇE MALZEME BEDELİ</t>
  </si>
  <si>
    <t>TEMİZLİK MALZEMESİ</t>
  </si>
  <si>
    <t>ÇİM MOTORU VE İLAÇLAMA MAK.YAKIT</t>
  </si>
  <si>
    <t>İLAÇLAMA İŞÇİLİK BEDELİ</t>
  </si>
  <si>
    <t>MERKEZİ UYDU ONARIM+ YEDEK PARÇA</t>
  </si>
  <si>
    <t>TOPLAM</t>
  </si>
  <si>
    <t>ASANSÖR KABİN İÇİ  TELEFON HAT BAKIM ONARIM DEĞİŞİM+İŞÇİLİK</t>
  </si>
  <si>
    <t>PAT PAT ALIMI</t>
  </si>
  <si>
    <t xml:space="preserve"> HİDROFOR+MOTOR +POMPA BAKIM+DEĞİŞİM</t>
  </si>
  <si>
    <t>AVUKAT HİZ+MAHKEME HARÇ</t>
  </si>
  <si>
    <t>MUHASEBE</t>
  </si>
  <si>
    <t>NOTER VE DEFTERLERİN TASTİKİ</t>
  </si>
  <si>
    <t>İNŞAAT GİDERLERİ</t>
  </si>
  <si>
    <t>YANGIN TÜPÜ DOLUMU 100 ADET</t>
  </si>
  <si>
    <t>HAVUZ KİMYASALI</t>
  </si>
  <si>
    <t>YEDEK PARÇA+MOTOR BAKIM</t>
  </si>
  <si>
    <t>HAVUZ SU FATURASI</t>
  </si>
  <si>
    <t xml:space="preserve">TOPLAM </t>
  </si>
  <si>
    <t>ÇOÇUK PARKI BAKIM ONARIMI</t>
  </si>
  <si>
    <t>ZEMİNE KAUÇUK DÖŞENMESİ</t>
  </si>
  <si>
    <t>YENİ ALET ALINMASI</t>
  </si>
  <si>
    <t>TOPLAM GİDERLER</t>
  </si>
  <si>
    <t>GELİRLERİMİZ</t>
  </si>
  <si>
    <t>TOPLAM GELİRLER</t>
  </si>
  <si>
    <t xml:space="preserve">KALAN TOPLAM </t>
  </si>
  <si>
    <t>TAHMİNİ FAİZ GELİRİ</t>
  </si>
  <si>
    <t>DAİRE BAŞINA DÜŞEN AİDAT MİKTARI</t>
  </si>
  <si>
    <t>TAHMİNİ GECİKME FAİZİ</t>
  </si>
  <si>
    <t>HGS KART SATIŞ GELİRİ(100 ADET)</t>
  </si>
  <si>
    <t xml:space="preserve">                     FLAMİNGO 7 TATİL SİTESİ 2027 YILI TAHMİNİ İŞLETME PROJESİ</t>
  </si>
  <si>
    <t>PERSONEL GİDERLERİ TOPLAM(İŞVEREN MALİYETLİ % 40 YILLIK ZAMLI  HESAPLAMA)</t>
  </si>
  <si>
    <t>64.234*9*12</t>
  </si>
  <si>
    <t>64.234*5*5</t>
  </si>
  <si>
    <t>64.234*2*3</t>
  </si>
  <si>
    <t>64.234*1*6</t>
  </si>
  <si>
    <t>BAHÇE SULAMA SİSTEMİ YEDEK PARÇA VE FİSKİYE BEDELİ</t>
  </si>
  <si>
    <t>DAM İZALASYONU</t>
  </si>
  <si>
    <t>ELEKTRİK SARF MALZEMESİ</t>
  </si>
  <si>
    <t xml:space="preserve"> HIZ KESİCİ KASİS </t>
  </si>
  <si>
    <t>TANITIM  KART SATIŞ GELİRİ( 250 ADET)</t>
  </si>
  <si>
    <t>POSTA+KARGO BEDELİ+NAKLİYE</t>
  </si>
  <si>
    <t xml:space="preserve">PERKOTEK  DESTEK YAZILIM </t>
  </si>
  <si>
    <t>BAHÇE ALETLERİ BAKIM ONARIM</t>
  </si>
  <si>
    <t>HAVUZ MALZEME BEDELİ ŞEZLONG</t>
  </si>
  <si>
    <t>KIDEM TAZMİNATI FONU</t>
  </si>
  <si>
    <t xml:space="preserve"> </t>
  </si>
  <si>
    <t>ORTAK ELEKTRİK KULLANIM</t>
  </si>
  <si>
    <t>ASANSÖR BAKIMI 12*48</t>
  </si>
  <si>
    <t xml:space="preserve">           Vedat TEKİRDAĞ             Mustafa KÜÇÜKBEY</t>
  </si>
  <si>
    <t xml:space="preserve">            FLAMİNGO 7 TATİL SİTESİ YÖNETİMİ</t>
  </si>
  <si>
    <t xml:space="preserve">      Musa KARLIDAĞ  </t>
  </si>
  <si>
    <t>64.234*1*12</t>
  </si>
  <si>
    <t>36.000,00 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</si>
</sst>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charset val="162"/>
      <scheme val="minor"/>
    </font>
    <font>
      <b/>
      <sz val="11"/>
      <color theme="1"/>
      <name val="Aptos Narrow"/>
      <family val="2"/>
      <charset val="162"/>
      <scheme val="minor"/>
    </font>
    <font>
      <b/>
      <sz val="16"/>
      <color theme="1"/>
      <name val="Times New Roman"/>
      <family val="1"/>
      <charset val="162"/>
    </font>
    <font>
      <sz val="16"/>
      <color theme="1"/>
      <name val="Aptos Narrow"/>
      <family val="2"/>
      <charset val="162"/>
      <scheme val="minor"/>
    </font>
    <font>
      <b/>
      <sz val="10"/>
      <color theme="1"/>
      <name val="Aptos Narrow"/>
      <family val="2"/>
      <charset val="162"/>
      <scheme val="minor"/>
    </font>
    <font>
      <sz val="11"/>
      <name val="Aptos Narrow"/>
      <family val="2"/>
      <charset val="162"/>
      <scheme val="minor"/>
    </font>
    <font>
      <b/>
      <sz val="12"/>
      <color theme="1"/>
      <name val="Aptos Narrow"/>
      <family val="2"/>
      <charset val="162"/>
      <scheme val="minor"/>
    </font>
    <font>
      <sz val="9"/>
      <color theme="1"/>
      <name val="Aptos Narrow"/>
      <family val="2"/>
      <charset val="162"/>
      <scheme val="minor"/>
    </font>
    <font>
      <sz val="12"/>
      <color theme="1"/>
      <name val="Aptos Narrow"/>
      <family val="2"/>
      <charset val="162"/>
      <scheme val="minor"/>
    </font>
    <font>
      <sz val="10"/>
      <color theme="1"/>
      <name val="Aptos Narrow"/>
      <family val="2"/>
      <charset val="162"/>
      <scheme val="minor"/>
    </font>
    <font>
      <b/>
      <sz val="10"/>
      <color rgb="FF000000"/>
      <name val="Arial"/>
      <family val="2"/>
      <charset val="162"/>
    </font>
    <font>
      <b/>
      <sz val="8"/>
      <color theme="1"/>
      <name val="Aptos Narrow"/>
      <family val="2"/>
      <charset val="16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3" fillId="0" borderId="3" xfId="0" applyFont="1" applyBorder="1"/>
    <xf numFmtId="0" fontId="4" fillId="0" borderId="4" xfId="0" applyFont="1" applyBorder="1"/>
    <xf numFmtId="0" fontId="1" fillId="0" borderId="0" xfId="0" applyFont="1"/>
    <xf numFmtId="4" fontId="1" fillId="0" borderId="5" xfId="0" applyNumberFormat="1" applyFont="1" applyBorder="1"/>
    <xf numFmtId="0" fontId="0" fillId="0" borderId="4" xfId="0" applyBorder="1"/>
    <xf numFmtId="3" fontId="0" fillId="0" borderId="5" xfId="0" applyNumberFormat="1" applyBorder="1"/>
    <xf numFmtId="9" fontId="0" fillId="0" borderId="0" xfId="0" applyNumberFormat="1"/>
    <xf numFmtId="3" fontId="0" fillId="0" borderId="0" xfId="0" applyNumberFormat="1"/>
    <xf numFmtId="4" fontId="0" fillId="0" borderId="5" xfId="0" applyNumberFormat="1" applyBorder="1"/>
    <xf numFmtId="0" fontId="5" fillId="0" borderId="0" xfId="0" applyFont="1"/>
    <xf numFmtId="3" fontId="0" fillId="0" borderId="0" xfId="0" applyNumberFormat="1" applyAlignment="1">
      <alignment horizontal="left"/>
    </xf>
    <xf numFmtId="0" fontId="1" fillId="0" borderId="6" xfId="0" applyFont="1" applyBorder="1"/>
    <xf numFmtId="0" fontId="1" fillId="0" borderId="7" xfId="0" applyFont="1" applyBorder="1"/>
    <xf numFmtId="0" fontId="0" fillId="0" borderId="9" xfId="0" applyBorder="1"/>
    <xf numFmtId="0" fontId="0" fillId="0" borderId="10" xfId="0" applyBorder="1"/>
    <xf numFmtId="3" fontId="0" fillId="0" borderId="11" xfId="0" applyNumberFormat="1" applyBorder="1"/>
    <xf numFmtId="0" fontId="7" fillId="0" borderId="4" xfId="0" applyFont="1" applyBorder="1"/>
    <xf numFmtId="0" fontId="6" fillId="0" borderId="6" xfId="0" applyFont="1" applyBorder="1"/>
    <xf numFmtId="0" fontId="6" fillId="0" borderId="7" xfId="0" applyFont="1" applyBorder="1"/>
    <xf numFmtId="3" fontId="6" fillId="0" borderId="8" xfId="0" applyNumberFormat="1" applyFont="1" applyBorder="1"/>
    <xf numFmtId="0" fontId="6" fillId="0" borderId="1" xfId="0" applyFont="1" applyBorder="1"/>
    <xf numFmtId="0" fontId="6" fillId="0" borderId="2" xfId="0" applyFont="1" applyBorder="1"/>
    <xf numFmtId="0" fontId="8" fillId="0" borderId="2" xfId="0" applyFont="1" applyBorder="1"/>
    <xf numFmtId="4" fontId="6" fillId="0" borderId="3" xfId="0" applyNumberFormat="1" applyFont="1" applyBorder="1"/>
    <xf numFmtId="0" fontId="0" fillId="0" borderId="6" xfId="0" applyBorder="1"/>
    <xf numFmtId="0" fontId="0" fillId="0" borderId="7" xfId="0" applyBorder="1"/>
    <xf numFmtId="3" fontId="0" fillId="0" borderId="8" xfId="0" applyNumberFormat="1" applyBorder="1"/>
    <xf numFmtId="3" fontId="6" fillId="0" borderId="3" xfId="0" applyNumberFormat="1" applyFont="1" applyBorder="1"/>
    <xf numFmtId="0" fontId="8" fillId="0" borderId="7" xfId="0" applyFont="1" applyBorder="1"/>
    <xf numFmtId="0" fontId="9" fillId="0" borderId="0" xfId="0" applyFont="1"/>
    <xf numFmtId="0" fontId="9" fillId="0" borderId="9" xfId="0" applyFont="1" applyBorder="1"/>
    <xf numFmtId="0" fontId="9" fillId="0" borderId="10" xfId="0" applyFont="1" applyBorder="1"/>
    <xf numFmtId="3" fontId="10" fillId="0" borderId="5" xfId="0" applyNumberFormat="1" applyFont="1" applyBorder="1"/>
    <xf numFmtId="0" fontId="1" fillId="0" borderId="1" xfId="0" applyFont="1" applyBorder="1"/>
    <xf numFmtId="0" fontId="1" fillId="0" borderId="2" xfId="0" applyFont="1" applyBorder="1"/>
    <xf numFmtId="3" fontId="1" fillId="0" borderId="3" xfId="0" applyNumberFormat="1" applyFont="1" applyBorder="1"/>
    <xf numFmtId="0" fontId="0" fillId="0" borderId="1" xfId="0" applyBorder="1"/>
    <xf numFmtId="0" fontId="0" fillId="0" borderId="2" xfId="0" applyBorder="1"/>
    <xf numFmtId="0" fontId="8" fillId="0" borderId="1" xfId="0" applyFont="1" applyBorder="1"/>
    <xf numFmtId="0" fontId="0" fillId="0" borderId="3" xfId="0" applyBorder="1"/>
    <xf numFmtId="0" fontId="0" fillId="0" borderId="13" xfId="0" applyBorder="1"/>
    <xf numFmtId="0" fontId="0" fillId="0" borderId="12" xfId="0" applyBorder="1"/>
    <xf numFmtId="4" fontId="6" fillId="0" borderId="8" xfId="0" applyNumberFormat="1" applyFont="1" applyBorder="1" applyAlignment="1">
      <alignment horizontal="right"/>
    </xf>
    <xf numFmtId="4" fontId="0" fillId="0" borderId="14" xfId="0" applyNumberFormat="1" applyBorder="1"/>
    <xf numFmtId="14" fontId="2" fillId="0" borderId="2" xfId="0" applyNumberFormat="1" applyFont="1" applyBorder="1"/>
    <xf numFmtId="3" fontId="0" fillId="0" borderId="5" xfId="0" applyNumberFormat="1" applyBorder="1" applyAlignment="1">
      <alignment horizontal="right"/>
    </xf>
    <xf numFmtId="0" fontId="12" fillId="0" borderId="1" xfId="0" applyFont="1" applyBorder="1"/>
    <xf numFmtId="0" fontId="12" fillId="0" borderId="2" xfId="0" applyFont="1" applyBorder="1"/>
    <xf numFmtId="3" fontId="13" fillId="0" borderId="3" xfId="0" applyNumberFormat="1" applyFont="1" applyBorder="1"/>
    <xf numFmtId="3" fontId="14" fillId="0" borderId="3" xfId="0" applyNumberFormat="1" applyFont="1" applyBorder="1"/>
    <xf numFmtId="0" fontId="0" fillId="0" borderId="0" xfId="0" applyBorder="1"/>
    <xf numFmtId="3" fontId="0" fillId="0" borderId="0" xfId="0" applyNumberFormat="1" applyBorder="1"/>
    <xf numFmtId="0" fontId="6" fillId="0" borderId="0" xfId="0" applyFont="1" applyBorder="1"/>
    <xf numFmtId="3" fontId="6" fillId="0" borderId="0" xfId="0" applyNumberFormat="1" applyFont="1" applyBorder="1"/>
    <xf numFmtId="0" fontId="7" fillId="0" borderId="0" xfId="0" applyFont="1" applyBorder="1"/>
    <xf numFmtId="0" fontId="1" fillId="0" borderId="0" xfId="0" applyFont="1" applyBorder="1"/>
    <xf numFmtId="0" fontId="9" fillId="0" borderId="4" xfId="0" applyFont="1" applyBorder="1"/>
    <xf numFmtId="0" fontId="9" fillId="0" borderId="0" xfId="0" applyFont="1" applyBorder="1"/>
    <xf numFmtId="3" fontId="6" fillId="0" borderId="5" xfId="0" applyNumberFormat="1" applyFont="1" applyBorder="1"/>
    <xf numFmtId="0" fontId="11" fillId="0" borderId="6" xfId="0" applyFont="1" applyBorder="1"/>
    <xf numFmtId="0" fontId="11" fillId="0" borderId="7" xfId="0" applyFont="1" applyBorder="1"/>
    <xf numFmtId="0" fontId="0" fillId="0" borderId="15" xfId="0" applyFont="1" applyBorder="1"/>
    <xf numFmtId="0" fontId="0" fillId="0" borderId="12" xfId="0" applyFont="1" applyBorder="1"/>
    <xf numFmtId="4" fontId="14" fillId="0" borderId="16" xfId="0" applyNumberFormat="1" applyFont="1" applyBorder="1"/>
    <xf numFmtId="0" fontId="12" fillId="0" borderId="0" xfId="0" applyFont="1" applyBorder="1"/>
    <xf numFmtId="3" fontId="13" fillId="0" borderId="0" xfId="0" applyNumberFormat="1" applyFont="1" applyBorder="1"/>
    <xf numFmtId="0" fontId="0" fillId="0" borderId="17" xfId="0" applyBorder="1"/>
    <xf numFmtId="0" fontId="0" fillId="0" borderId="18" xfId="0" applyBorder="1"/>
    <xf numFmtId="3" fontId="0" fillId="0" borderId="19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F4B53-632F-4669-97BC-52A05B62F908}">
  <dimension ref="A1:R78"/>
  <sheetViews>
    <sheetView tabSelected="1" zoomScaleNormal="100" workbookViewId="0">
      <selection activeCell="R6" sqref="R6"/>
    </sheetView>
  </sheetViews>
  <sheetFormatPr defaultRowHeight="15" x14ac:dyDescent="0.25"/>
  <cols>
    <col min="4" max="4" width="15" customWidth="1"/>
    <col min="5" max="5" width="22.85546875" customWidth="1"/>
    <col min="6" max="6" width="2.28515625" customWidth="1"/>
    <col min="11" max="11" width="17" customWidth="1"/>
  </cols>
  <sheetData>
    <row r="1" spans="1:11" ht="21.75" thickBot="1" x14ac:dyDescent="0.4">
      <c r="A1" s="1" t="s">
        <v>68</v>
      </c>
      <c r="B1" s="2"/>
      <c r="C1" s="2"/>
      <c r="D1" s="2"/>
      <c r="E1" s="2"/>
      <c r="F1" s="2"/>
      <c r="G1" s="2"/>
      <c r="H1" s="2"/>
      <c r="I1" s="2"/>
      <c r="J1" s="47"/>
      <c r="K1" s="3"/>
    </row>
    <row r="2" spans="1:11" x14ac:dyDescent="0.25">
      <c r="A2" s="4" t="s">
        <v>69</v>
      </c>
      <c r="B2" s="5"/>
      <c r="E2" s="6"/>
      <c r="G2" s="16" t="s">
        <v>0</v>
      </c>
      <c r="H2" s="17"/>
      <c r="I2" s="17"/>
      <c r="J2" s="17"/>
      <c r="K2" s="18">
        <v>3000</v>
      </c>
    </row>
    <row r="3" spans="1:11" x14ac:dyDescent="0.25">
      <c r="A3" s="7" t="s">
        <v>1</v>
      </c>
      <c r="C3" s="9"/>
      <c r="D3" s="10" t="s">
        <v>70</v>
      </c>
      <c r="E3" s="11">
        <v>6937272</v>
      </c>
      <c r="G3" s="7" t="s">
        <v>2</v>
      </c>
      <c r="H3" s="53"/>
      <c r="I3" s="53"/>
      <c r="J3" s="53"/>
      <c r="K3" s="8">
        <v>35000</v>
      </c>
    </row>
    <row r="4" spans="1:11" x14ac:dyDescent="0.25">
      <c r="A4" s="7" t="s">
        <v>3</v>
      </c>
      <c r="C4" s="9"/>
      <c r="D4" t="s">
        <v>90</v>
      </c>
      <c r="E4" s="11">
        <v>770808</v>
      </c>
      <c r="G4" s="7" t="s">
        <v>79</v>
      </c>
      <c r="H4" s="53"/>
      <c r="I4" s="53"/>
      <c r="J4" s="53"/>
      <c r="K4" s="8">
        <v>30000</v>
      </c>
    </row>
    <row r="5" spans="1:11" x14ac:dyDescent="0.25">
      <c r="A5" s="7" t="s">
        <v>4</v>
      </c>
      <c r="D5" s="12" t="s">
        <v>5</v>
      </c>
      <c r="E5" s="8">
        <v>130000</v>
      </c>
      <c r="G5" s="7" t="s">
        <v>6</v>
      </c>
      <c r="H5" s="53"/>
      <c r="I5" s="53"/>
      <c r="J5" s="53"/>
      <c r="K5" s="8">
        <v>8000</v>
      </c>
    </row>
    <row r="6" spans="1:11" ht="15.75" thickBot="1" x14ac:dyDescent="0.3">
      <c r="A6" s="7" t="s">
        <v>7</v>
      </c>
      <c r="D6" s="13" t="s">
        <v>8</v>
      </c>
      <c r="E6" s="8">
        <v>570000</v>
      </c>
      <c r="G6" s="7" t="s">
        <v>80</v>
      </c>
      <c r="H6" s="53"/>
      <c r="I6" s="53"/>
      <c r="J6" s="53"/>
      <c r="K6" s="8">
        <v>45000</v>
      </c>
    </row>
    <row r="7" spans="1:11" ht="16.5" thickBot="1" x14ac:dyDescent="0.3">
      <c r="A7" s="36" t="s">
        <v>9</v>
      </c>
      <c r="B7" s="37"/>
      <c r="C7" s="37"/>
      <c r="D7" s="37"/>
      <c r="E7" s="26">
        <f>E3+E4+E5+E6</f>
        <v>8408080</v>
      </c>
      <c r="G7" s="7" t="s">
        <v>10</v>
      </c>
      <c r="H7" s="53"/>
      <c r="I7" s="53"/>
      <c r="J7" s="53"/>
      <c r="K7" s="8">
        <v>17000</v>
      </c>
    </row>
    <row r="8" spans="1:11" x14ac:dyDescent="0.25">
      <c r="A8" s="16" t="s">
        <v>11</v>
      </c>
      <c r="B8" s="17"/>
      <c r="C8" s="17" t="s">
        <v>12</v>
      </c>
      <c r="D8" s="13" t="s">
        <v>71</v>
      </c>
      <c r="E8" s="18">
        <v>1605850</v>
      </c>
      <c r="G8" s="7" t="s">
        <v>13</v>
      </c>
      <c r="H8" s="53"/>
      <c r="I8" s="53"/>
      <c r="J8" s="53"/>
      <c r="K8" s="8">
        <v>30000</v>
      </c>
    </row>
    <row r="9" spans="1:11" x14ac:dyDescent="0.25">
      <c r="A9" s="7" t="s">
        <v>14</v>
      </c>
      <c r="C9" t="s">
        <v>15</v>
      </c>
      <c r="D9" s="13" t="s">
        <v>72</v>
      </c>
      <c r="E9" s="8">
        <v>385404</v>
      </c>
      <c r="G9" s="19" t="s">
        <v>16</v>
      </c>
      <c r="H9" s="57"/>
      <c r="I9" s="57"/>
      <c r="J9" s="57"/>
      <c r="K9" s="8">
        <v>25000</v>
      </c>
    </row>
    <row r="10" spans="1:11" x14ac:dyDescent="0.25">
      <c r="A10" s="7" t="s">
        <v>17</v>
      </c>
      <c r="C10" t="s">
        <v>18</v>
      </c>
      <c r="D10" s="13" t="s">
        <v>73</v>
      </c>
      <c r="E10" s="8">
        <v>385404</v>
      </c>
      <c r="G10" s="7" t="s">
        <v>19</v>
      </c>
      <c r="H10" s="53"/>
      <c r="I10" s="53"/>
      <c r="J10" s="53"/>
      <c r="K10" s="8">
        <v>140000</v>
      </c>
    </row>
    <row r="11" spans="1:11" x14ac:dyDescent="0.25">
      <c r="A11" s="7" t="s">
        <v>20</v>
      </c>
      <c r="D11" s="13" t="s">
        <v>73</v>
      </c>
      <c r="E11" s="8">
        <v>385404</v>
      </c>
      <c r="G11" s="7" t="s">
        <v>21</v>
      </c>
      <c r="H11" s="53"/>
      <c r="I11" s="53"/>
      <c r="J11" s="53"/>
      <c r="K11" s="8">
        <v>25000</v>
      </c>
    </row>
    <row r="12" spans="1:11" ht="16.5" thickBot="1" x14ac:dyDescent="0.3">
      <c r="A12" s="20" t="s">
        <v>22</v>
      </c>
      <c r="B12" s="21"/>
      <c r="C12" s="21"/>
      <c r="D12" s="21"/>
      <c r="E12" s="22">
        <f>E8+E9+E10+E11</f>
        <v>2762062</v>
      </c>
      <c r="G12" s="7" t="s">
        <v>24</v>
      </c>
      <c r="H12" s="53"/>
      <c r="I12" s="53"/>
      <c r="J12" s="53"/>
      <c r="K12" s="8">
        <v>60000</v>
      </c>
    </row>
    <row r="13" spans="1:11" ht="16.5" thickBot="1" x14ac:dyDescent="0.3">
      <c r="A13" s="23" t="s">
        <v>23</v>
      </c>
      <c r="B13" s="24"/>
      <c r="C13" s="24"/>
      <c r="D13" s="25"/>
      <c r="E13" s="26">
        <f>E7+E12</f>
        <v>11170142</v>
      </c>
      <c r="G13" s="7" t="s">
        <v>25</v>
      </c>
      <c r="H13" s="53"/>
      <c r="I13" s="53"/>
      <c r="J13" s="53"/>
      <c r="K13" s="8">
        <v>350000</v>
      </c>
    </row>
    <row r="14" spans="1:11" ht="15.75" thickBot="1" x14ac:dyDescent="0.3">
      <c r="G14" s="7" t="s">
        <v>26</v>
      </c>
      <c r="H14" s="53"/>
      <c r="I14" s="53"/>
      <c r="J14" s="53"/>
      <c r="K14" s="8">
        <v>90000</v>
      </c>
    </row>
    <row r="15" spans="1:11" x14ac:dyDescent="0.25">
      <c r="A15" s="16" t="s">
        <v>86</v>
      </c>
      <c r="B15" s="17"/>
      <c r="C15" s="17"/>
      <c r="D15" s="17"/>
      <c r="E15" s="18">
        <v>345600</v>
      </c>
      <c r="G15" s="7" t="s">
        <v>29</v>
      </c>
      <c r="H15" s="53"/>
      <c r="I15" s="53"/>
      <c r="J15" s="53"/>
      <c r="K15" s="8">
        <v>15000</v>
      </c>
    </row>
    <row r="16" spans="1:11" ht="15.75" x14ac:dyDescent="0.25">
      <c r="A16" s="7" t="s">
        <v>27</v>
      </c>
      <c r="E16" s="48">
        <v>1500000</v>
      </c>
      <c r="G16" s="59" t="s">
        <v>43</v>
      </c>
      <c r="H16" s="60"/>
      <c r="I16" s="60"/>
      <c r="J16" s="60"/>
      <c r="K16" s="61">
        <v>50000</v>
      </c>
    </row>
    <row r="17" spans="1:16" ht="16.5" thickBot="1" x14ac:dyDescent="0.3">
      <c r="A17" s="7" t="s">
        <v>28</v>
      </c>
      <c r="E17" s="8">
        <v>400000</v>
      </c>
      <c r="G17" s="62" t="s">
        <v>45</v>
      </c>
      <c r="H17" s="63"/>
      <c r="I17" s="63"/>
      <c r="J17" s="63"/>
      <c r="K17" s="22">
        <v>30000</v>
      </c>
    </row>
    <row r="18" spans="1:16" ht="16.5" thickBot="1" x14ac:dyDescent="0.3">
      <c r="A18" s="27" t="s">
        <v>30</v>
      </c>
      <c r="B18" s="28"/>
      <c r="C18" s="28"/>
      <c r="D18" s="28"/>
      <c r="E18" s="29">
        <v>500000</v>
      </c>
      <c r="G18" s="20" t="s">
        <v>31</v>
      </c>
      <c r="H18" s="21"/>
      <c r="I18" s="21"/>
      <c r="J18" s="21"/>
      <c r="K18" s="22">
        <f>K2+K3+K4+K5+K6+K7+K8+K9+K10+K11+K12+K13+K14+K15+K16+K17</f>
        <v>953000</v>
      </c>
    </row>
    <row r="19" spans="1:16" ht="16.5" thickBot="1" x14ac:dyDescent="0.3">
      <c r="A19" s="20" t="s">
        <v>32</v>
      </c>
      <c r="B19" s="21"/>
      <c r="C19" s="31"/>
      <c r="D19" s="31"/>
      <c r="E19" s="22">
        <f>E15+E16+E17+E18</f>
        <v>2745600</v>
      </c>
    </row>
    <row r="20" spans="1:16" ht="15.75" thickBot="1" x14ac:dyDescent="0.3">
      <c r="F20" s="32"/>
      <c r="G20" s="16" t="s">
        <v>81</v>
      </c>
      <c r="H20" s="17"/>
      <c r="I20" s="17"/>
      <c r="J20" s="17"/>
      <c r="K20" s="18">
        <v>75000</v>
      </c>
    </row>
    <row r="21" spans="1:16" x14ac:dyDescent="0.25">
      <c r="A21" s="33" t="s">
        <v>33</v>
      </c>
      <c r="B21" s="34"/>
      <c r="C21" s="34"/>
      <c r="D21" s="34"/>
      <c r="E21" s="18">
        <v>120000</v>
      </c>
      <c r="G21" s="7" t="s">
        <v>34</v>
      </c>
      <c r="K21" s="8">
        <v>60000</v>
      </c>
    </row>
    <row r="22" spans="1:16" ht="15.75" thickBot="1" x14ac:dyDescent="0.3">
      <c r="A22" s="7" t="s">
        <v>35</v>
      </c>
      <c r="E22" s="8">
        <v>850000</v>
      </c>
      <c r="G22" s="7" t="s">
        <v>36</v>
      </c>
      <c r="K22" s="35">
        <v>45000</v>
      </c>
    </row>
    <row r="23" spans="1:16" ht="15.75" thickBot="1" x14ac:dyDescent="0.3">
      <c r="A23" s="36" t="s">
        <v>37</v>
      </c>
      <c r="B23" s="37"/>
      <c r="C23" s="37"/>
      <c r="D23" s="37"/>
      <c r="E23" s="38">
        <f>E21+E22</f>
        <v>970000</v>
      </c>
      <c r="G23" s="7" t="s">
        <v>38</v>
      </c>
      <c r="K23" s="8">
        <v>40000</v>
      </c>
    </row>
    <row r="24" spans="1:16" ht="15.75" thickBot="1" x14ac:dyDescent="0.3">
      <c r="G24" s="7" t="s">
        <v>39</v>
      </c>
      <c r="K24" s="8">
        <v>35000</v>
      </c>
    </row>
    <row r="25" spans="1:16" ht="16.5" thickBot="1" x14ac:dyDescent="0.3">
      <c r="A25" s="36" t="s">
        <v>40</v>
      </c>
      <c r="B25" s="37"/>
      <c r="C25" s="37"/>
      <c r="D25" s="37"/>
      <c r="E25" s="30">
        <v>300000</v>
      </c>
      <c r="G25" s="7" t="s">
        <v>41</v>
      </c>
      <c r="K25" s="8">
        <v>85000</v>
      </c>
    </row>
    <row r="26" spans="1:16" ht="16.5" thickBot="1" x14ac:dyDescent="0.3">
      <c r="G26" s="27" t="s">
        <v>42</v>
      </c>
      <c r="H26" s="28"/>
      <c r="I26" s="28"/>
      <c r="J26" s="21"/>
      <c r="K26" s="22">
        <v>90000</v>
      </c>
    </row>
    <row r="27" spans="1:16" ht="16.5" thickBot="1" x14ac:dyDescent="0.3">
      <c r="A27" s="23" t="s">
        <v>51</v>
      </c>
      <c r="B27" s="24"/>
      <c r="C27" s="24"/>
      <c r="D27" s="24"/>
      <c r="E27" s="30">
        <v>200000</v>
      </c>
      <c r="G27" s="23" t="s">
        <v>44</v>
      </c>
      <c r="H27" s="24"/>
      <c r="I27" s="24"/>
      <c r="J27" s="24"/>
      <c r="K27" s="30">
        <f>K20+K21+K22+K23+K24+K25+K26</f>
        <v>430000</v>
      </c>
    </row>
    <row r="28" spans="1:16" ht="16.5" thickBot="1" x14ac:dyDescent="0.3">
      <c r="A28" s="58"/>
      <c r="B28" s="58"/>
      <c r="C28" s="58"/>
      <c r="D28" s="58"/>
      <c r="E28" s="56"/>
    </row>
    <row r="29" spans="1:16" ht="16.5" thickBot="1" x14ac:dyDescent="0.3">
      <c r="A29" s="41" t="s">
        <v>76</v>
      </c>
      <c r="B29" s="25"/>
      <c r="C29" s="25"/>
      <c r="D29" s="25"/>
      <c r="E29" s="52">
        <v>150000</v>
      </c>
      <c r="G29" s="64" t="s">
        <v>85</v>
      </c>
      <c r="H29" s="65"/>
      <c r="I29" s="65"/>
      <c r="J29" s="65"/>
      <c r="K29" s="66">
        <v>1500000</v>
      </c>
    </row>
    <row r="30" spans="1:16" ht="15.75" thickBot="1" x14ac:dyDescent="0.3"/>
    <row r="31" spans="1:16" ht="16.5" thickBot="1" x14ac:dyDescent="0.3">
      <c r="A31" s="49" t="s">
        <v>46</v>
      </c>
      <c r="B31" s="50"/>
      <c r="C31" s="50"/>
      <c r="D31" s="50"/>
      <c r="E31" s="51">
        <v>450000</v>
      </c>
      <c r="G31" s="16" t="s">
        <v>48</v>
      </c>
      <c r="H31" s="17"/>
      <c r="I31" s="17"/>
      <c r="J31" s="17"/>
      <c r="K31" s="18">
        <v>60000</v>
      </c>
    </row>
    <row r="32" spans="1:16" ht="16.5" thickBot="1" x14ac:dyDescent="0.3">
      <c r="A32" s="67"/>
      <c r="B32" s="67"/>
      <c r="C32" s="67"/>
      <c r="D32" s="67"/>
      <c r="E32" s="68"/>
      <c r="G32" s="7" t="s">
        <v>49</v>
      </c>
      <c r="K32" s="8">
        <v>48000</v>
      </c>
      <c r="P32" t="s">
        <v>84</v>
      </c>
    </row>
    <row r="33" spans="1:11" ht="15.75" thickBot="1" x14ac:dyDescent="0.3">
      <c r="A33" s="16" t="s">
        <v>47</v>
      </c>
      <c r="B33" s="17"/>
      <c r="C33" s="17"/>
      <c r="D33" s="17"/>
      <c r="E33" s="18">
        <v>500000</v>
      </c>
      <c r="G33" s="7" t="s">
        <v>50</v>
      </c>
      <c r="K33" s="8">
        <v>35000</v>
      </c>
    </row>
    <row r="34" spans="1:11" ht="16.5" thickBot="1" x14ac:dyDescent="0.3">
      <c r="A34" s="7" t="s">
        <v>74</v>
      </c>
      <c r="E34" s="8">
        <v>80000</v>
      </c>
      <c r="G34" s="23" t="s">
        <v>44</v>
      </c>
      <c r="H34" s="24"/>
      <c r="I34" s="24"/>
      <c r="J34" s="24"/>
      <c r="K34" s="30">
        <f>K31+K32+K33</f>
        <v>143000</v>
      </c>
    </row>
    <row r="35" spans="1:11" ht="16.5" thickBot="1" x14ac:dyDescent="0.3">
      <c r="A35" s="23" t="s">
        <v>44</v>
      </c>
      <c r="B35" s="25"/>
      <c r="C35" s="25"/>
      <c r="D35" s="25"/>
      <c r="E35" s="30">
        <f>E33+E34</f>
        <v>580000</v>
      </c>
    </row>
    <row r="36" spans="1:11" ht="15.75" thickBot="1" x14ac:dyDescent="0.3">
      <c r="G36" s="16" t="s">
        <v>53</v>
      </c>
      <c r="H36" s="17"/>
      <c r="I36" s="17"/>
      <c r="J36" s="17"/>
      <c r="K36" s="18">
        <v>650000</v>
      </c>
    </row>
    <row r="37" spans="1:11" ht="16.5" thickBot="1" x14ac:dyDescent="0.3">
      <c r="A37" s="41" t="s">
        <v>83</v>
      </c>
      <c r="B37" s="25"/>
      <c r="C37" s="25"/>
      <c r="D37" s="25"/>
      <c r="E37" s="52">
        <v>1000000</v>
      </c>
      <c r="G37" s="7" t="s">
        <v>54</v>
      </c>
      <c r="K37" s="8">
        <v>200000</v>
      </c>
    </row>
    <row r="38" spans="1:11" ht="15.75" thickBot="1" x14ac:dyDescent="0.3">
      <c r="G38" s="7" t="s">
        <v>55</v>
      </c>
      <c r="K38" s="48">
        <v>1500000</v>
      </c>
    </row>
    <row r="39" spans="1:11" ht="16.5" thickBot="1" x14ac:dyDescent="0.3">
      <c r="A39" s="41" t="s">
        <v>52</v>
      </c>
      <c r="B39" s="25"/>
      <c r="C39" s="25"/>
      <c r="D39" s="25"/>
      <c r="E39" s="26">
        <v>100000</v>
      </c>
      <c r="G39" s="14" t="s">
        <v>82</v>
      </c>
      <c r="H39" s="15"/>
      <c r="I39" s="15"/>
      <c r="J39" s="15"/>
      <c r="K39" s="22">
        <v>200000</v>
      </c>
    </row>
    <row r="40" spans="1:11" ht="16.5" thickBot="1" x14ac:dyDescent="0.3">
      <c r="G40" s="23" t="s">
        <v>44</v>
      </c>
      <c r="H40" s="24"/>
      <c r="I40" s="24"/>
      <c r="J40" s="24"/>
      <c r="K40" s="30">
        <f>K36+K37+K38+K39</f>
        <v>2550000</v>
      </c>
    </row>
    <row r="41" spans="1:11" ht="16.5" thickBot="1" x14ac:dyDescent="0.3">
      <c r="A41" s="23" t="s">
        <v>77</v>
      </c>
      <c r="B41" s="24"/>
      <c r="C41" s="24"/>
      <c r="D41" s="24"/>
      <c r="E41" s="30">
        <v>150000</v>
      </c>
    </row>
    <row r="42" spans="1:11" ht="15.75" thickBot="1" x14ac:dyDescent="0.3">
      <c r="G42" s="16" t="s">
        <v>57</v>
      </c>
      <c r="H42" s="17"/>
      <c r="I42" s="17"/>
      <c r="J42" s="17"/>
      <c r="K42" s="18">
        <v>40000</v>
      </c>
    </row>
    <row r="43" spans="1:11" ht="16.5" thickBot="1" x14ac:dyDescent="0.3">
      <c r="A43" s="39" t="s">
        <v>75</v>
      </c>
      <c r="B43" s="40"/>
      <c r="C43" s="40"/>
      <c r="D43" s="40"/>
      <c r="E43" s="52">
        <v>800000</v>
      </c>
      <c r="G43" s="7" t="s">
        <v>58</v>
      </c>
      <c r="K43" s="8">
        <v>210000</v>
      </c>
    </row>
    <row r="44" spans="1:11" ht="15.75" thickBot="1" x14ac:dyDescent="0.3">
      <c r="G44" s="27" t="s">
        <v>59</v>
      </c>
      <c r="H44" s="28"/>
      <c r="I44" s="28"/>
      <c r="J44" s="28"/>
      <c r="K44" s="29">
        <v>250000</v>
      </c>
    </row>
    <row r="45" spans="1:11" ht="16.5" thickBot="1" x14ac:dyDescent="0.3">
      <c r="G45" s="20" t="s">
        <v>56</v>
      </c>
      <c r="H45" s="21"/>
      <c r="I45" s="21"/>
      <c r="J45" s="21"/>
      <c r="K45" s="22">
        <f>K42+K43+K44</f>
        <v>500000</v>
      </c>
    </row>
    <row r="46" spans="1:11" ht="15.75" thickBot="1" x14ac:dyDescent="0.3">
      <c r="B46" t="s">
        <v>88</v>
      </c>
    </row>
    <row r="47" spans="1:11" ht="15.75" thickBot="1" x14ac:dyDescent="0.3">
      <c r="A47" t="s">
        <v>89</v>
      </c>
      <c r="C47" t="s">
        <v>87</v>
      </c>
      <c r="G47" s="39" t="s">
        <v>61</v>
      </c>
      <c r="H47" s="40"/>
      <c r="I47" s="40"/>
      <c r="J47" s="40"/>
      <c r="K47" s="42"/>
    </row>
    <row r="48" spans="1:11" x14ac:dyDescent="0.25">
      <c r="G48" s="69" t="s">
        <v>64</v>
      </c>
      <c r="H48" s="70"/>
      <c r="I48" s="70"/>
      <c r="J48" s="70"/>
      <c r="K48" s="71">
        <v>400000</v>
      </c>
    </row>
    <row r="49" spans="7:18" ht="15.75" x14ac:dyDescent="0.25">
      <c r="G49" s="7" t="s">
        <v>66</v>
      </c>
      <c r="K49" s="8">
        <v>160000</v>
      </c>
      <c r="N49" s="55"/>
      <c r="O49" s="55"/>
      <c r="P49" s="55"/>
      <c r="Q49" s="55"/>
      <c r="R49" s="56"/>
    </row>
    <row r="50" spans="7:18" x14ac:dyDescent="0.25">
      <c r="G50" s="43" t="s">
        <v>78</v>
      </c>
      <c r="H50" s="44"/>
      <c r="I50" s="44"/>
      <c r="J50" s="44"/>
      <c r="K50" s="46">
        <v>25000</v>
      </c>
    </row>
    <row r="51" spans="7:18" ht="15.75" thickBot="1" x14ac:dyDescent="0.3">
      <c r="G51" s="7" t="s">
        <v>67</v>
      </c>
      <c r="K51" s="8">
        <v>20000</v>
      </c>
    </row>
    <row r="52" spans="7:18" ht="16.5" thickBot="1" x14ac:dyDescent="0.3">
      <c r="G52" s="23" t="s">
        <v>62</v>
      </c>
      <c r="H52" s="24"/>
      <c r="I52" s="24"/>
      <c r="J52" s="24"/>
      <c r="K52" s="30">
        <f>K48+K49+K50+K51</f>
        <v>605000</v>
      </c>
    </row>
    <row r="53" spans="7:18" ht="15.75" thickBot="1" x14ac:dyDescent="0.3"/>
    <row r="54" spans="7:18" ht="16.5" thickBot="1" x14ac:dyDescent="0.3">
      <c r="G54" s="39" t="s">
        <v>60</v>
      </c>
      <c r="H54" s="40"/>
      <c r="I54" s="40"/>
      <c r="J54" s="40"/>
      <c r="K54" s="26">
        <f>E13+E19+E23+E25+E27+E29+E31+E35+E37+E39+E41+E43+K18+K27+K29+K34+K40+K45</f>
        <v>24691742</v>
      </c>
    </row>
    <row r="55" spans="7:18" ht="16.5" thickBot="1" x14ac:dyDescent="0.3">
      <c r="G55" s="39" t="s">
        <v>62</v>
      </c>
      <c r="H55" s="40"/>
      <c r="I55" s="40"/>
      <c r="J55" s="40"/>
      <c r="K55" s="30">
        <v>605000</v>
      </c>
    </row>
    <row r="56" spans="7:18" ht="16.5" thickBot="1" x14ac:dyDescent="0.3">
      <c r="G56" s="39" t="s">
        <v>63</v>
      </c>
      <c r="H56" s="40"/>
      <c r="I56" s="40"/>
      <c r="J56" s="40"/>
      <c r="K56" s="26">
        <f>K54-K55</f>
        <v>24086742</v>
      </c>
      <c r="O56" t="s">
        <v>84</v>
      </c>
    </row>
    <row r="57" spans="7:18" ht="16.5" thickBot="1" x14ac:dyDescent="0.3">
      <c r="G57" s="27" t="s">
        <v>65</v>
      </c>
      <c r="H57" s="28"/>
      <c r="I57" s="28"/>
      <c r="J57" s="28"/>
      <c r="K57" s="45" t="s">
        <v>91</v>
      </c>
    </row>
    <row r="71" spans="1:5" x14ac:dyDescent="0.25">
      <c r="A71" s="53"/>
      <c r="B71" s="53"/>
      <c r="C71" s="53"/>
      <c r="D71" s="53"/>
      <c r="E71" s="54"/>
    </row>
    <row r="72" spans="1:5" x14ac:dyDescent="0.25">
      <c r="A72" s="53"/>
      <c r="B72" s="53"/>
      <c r="C72" s="53"/>
      <c r="D72" s="53"/>
      <c r="E72" s="54"/>
    </row>
    <row r="73" spans="1:5" x14ac:dyDescent="0.25">
      <c r="A73" s="53"/>
      <c r="B73" s="53"/>
      <c r="C73" s="53"/>
      <c r="D73" s="53"/>
      <c r="E73" s="54"/>
    </row>
    <row r="74" spans="1:5" x14ac:dyDescent="0.25">
      <c r="A74" s="53"/>
      <c r="B74" s="53"/>
      <c r="C74" s="53"/>
      <c r="D74" s="53"/>
      <c r="E74" s="54"/>
    </row>
    <row r="75" spans="1:5" x14ac:dyDescent="0.25">
      <c r="A75" s="53"/>
      <c r="B75" s="53"/>
      <c r="C75" s="53"/>
      <c r="D75" s="53"/>
      <c r="E75" s="54"/>
    </row>
    <row r="76" spans="1:5" x14ac:dyDescent="0.25">
      <c r="A76" s="53"/>
      <c r="B76" s="53"/>
      <c r="C76" s="53"/>
      <c r="D76" s="53"/>
      <c r="E76" s="54"/>
    </row>
    <row r="77" spans="1:5" x14ac:dyDescent="0.25">
      <c r="A77" s="53"/>
      <c r="B77" s="53"/>
      <c r="C77" s="53"/>
      <c r="D77" s="53"/>
      <c r="E77" s="54"/>
    </row>
    <row r="78" spans="1:5" ht="15.75" x14ac:dyDescent="0.25">
      <c r="A78" s="55"/>
      <c r="B78" s="55"/>
      <c r="C78" s="55"/>
      <c r="D78" s="55"/>
      <c r="E78" s="56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recep türkyılmaz</dc:creator>
  <cp:lastModifiedBy>FLAMİNGO 7 SİTESİ</cp:lastModifiedBy>
  <cp:lastPrinted>2026-08-17T08:42:21Z</cp:lastPrinted>
  <dcterms:created xsi:type="dcterms:W3CDTF">2026-07-14T10:00:14Z</dcterms:created>
  <dcterms:modified xsi:type="dcterms:W3CDTF">2026-08-17T08:58:29Z</dcterms:modified>
</cp:coreProperties>
</file>